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<sst xmlns="http://schemas.openxmlformats.org/spreadsheetml/2006/main" count="271" uniqueCount="62">
  <si>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</si>
  <si>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</si>
  <si>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</si>
  <si>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</si>
  <si>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</si>
  <si>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</si>
  <si>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</si>
  <si>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</si>
  <si>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</si>
  <si>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</si>
  <si>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</si>
  <si>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</si>
  <si>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</si>
  <si>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</si>
  <si>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</si>
  <si>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</si>
  <si>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</si>
  <si>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</si>
  <si>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</si>
  <si>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</si>
  <si>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</si>
  <si>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</si>
  <si>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</si>
  <si>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</si>
  <si>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</si>
  <si>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</si>
  <si>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</si>
  <si>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</si>
  <si>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</si>
  <si>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</si>
  <si>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</si>
  <si>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</si>
  <si>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</si>
  <si>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</si>
  <si>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</si>
  <si>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</si>
  <si>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</si>
  <si>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</si>
  <si>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</si>
  <si>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</si>
  <si>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</si>
  <si>
    <t>Went down a tad due to 4wheeling at Greenwater last weekend.</t>
  </si>
  <si>
    <t>Added new tires, 285x70x17 which are a tad taller and wider, so MPG will go down some. Do I care? Hell noooooooooo!</t>
  </si>
  <si>
    <t>It is lower, probably due to the 285 verses a 265 series tire.</t>
  </si>
  <si>
    <t>Low from Greenwater, and going clear over FS 7080 over Chinook Pass and back.</t>
  </si>
  <si>
    <t>Went back up from wheeling, but still lower a tad probably due to the 285 tires.</t>
  </si>
  <si>
    <t>Was on vacation for a week, it may be down due to more city than freeway driving.</t>
  </si>
  <si>
    <t>I aired up my tires from 33 to 40 psi, mileage went up here 1 mpg. Hi-Lift has been on the front for 3 days, will see if mileage goes up even more next time.</t>
  </si>
  <si>
    <t>Hmmmmm, did my dealership hotrod it the 6.1 miles they test drove it after installing my Total Chaos upper control arms?</t>
  </si>
  <si>
    <t>Price of gas has gone up, plus the Safeway computers were fubared up this morning, and not accepting my membership card for my 10 cent discount.</t>
  </si>
  <si>
    <t>They were out of medium and high grade, had to go with regular.</t>
  </si>
  <si>
    <t>This MPG figure was based on using regular and not the nrmla super premium I run.</t>
  </si>
  <si>
    <t>MPG has gone back up since the last few weeks. I would contribute this to the Safari snorkel. It would be higher, but my foot has been heavy testing the performance.</t>
  </si>
  <si>
    <t>May be down from the 11 day Christmas vacation, and running around town a lot.</t>
  </si>
  <si>
    <t>Wowwwwww, 167 miles exactly, same as last fillup.</t>
  </si>
  <si>
    <t>One whole week with the AirLand tent, but the MPG went up slightly from last week.</t>
  </si>
  <si>
    <t>Arghhh, this time it went down from the RTT. Worst it has ever been, will see what next week brings.</t>
  </si>
  <si>
    <t>Strange, it went up with the tent on. Encountered less wind this last week.</t>
  </si>
  <si>
    <t>Trip up to Greenwater shot it down some from the windy 410.</t>
  </si>
  <si>
    <t>Not bad for the roof top tent being on the roof. Maybe less wind encountered this week.</t>
  </si>
  <si>
    <t>Less freeway, more of East Valley to/from work.</t>
  </si>
  <si>
    <t>Going to run 87 octane regular for awhile to see how the MPG does. Many are running 87 octane with no ill results now in their FJ Cruisers.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</si>
</sst>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7/30/2006</c:v>
                </c:pt>
                <c:pt idx="1">
                  <c:v>8/6/2006</c:v>
                </c:pt>
                <c:pt idx="2">
                  <c:v>8/13/2006</c:v>
                </c:pt>
                <c:pt idx="3">
                  <c:v>8/20/2006</c:v>
                </c:pt>
                <c:pt idx="4">
                  <c:v>8/27/2006</c:v>
                </c:pt>
                <c:pt idx="5">
                  <c:v>9/4/2006</c:v>
                </c:pt>
                <c:pt idx="6">
                  <c:v>9/10/2006</c:v>
                </c:pt>
                <c:pt idx="7">
                  <c:v>9/17/2006</c:v>
                </c:pt>
                <c:pt idx="8">
                  <c:v>9/24/2006</c:v>
                </c:pt>
                <c:pt idx="9">
                  <c:v>10/1/2006</c:v>
                </c:pt>
                <c:pt idx="10">
                  <c:v>10/9/2008</c:v>
                </c:pt>
                <c:pt idx="11">
                  <c:v>10/13/2006</c:v>
                </c:pt>
                <c:pt idx="12">
                  <c:v>10/17/2006</c:v>
                </c:pt>
                <c:pt idx="13">
                  <c:v>10/22/2006</c:v>
                </c:pt>
                <c:pt idx="14">
                  <c:v>10/29/2006</c:v>
                </c:pt>
                <c:pt idx="15">
                  <c:v>11/5/2006</c:v>
                </c:pt>
                <c:pt idx="16">
                  <c:v>11/12/2006</c:v>
                </c:pt>
                <c:pt idx="17">
                  <c:v>11/19/2006</c:v>
                </c:pt>
                <c:pt idx="18">
                  <c:v>11/26/2006</c:v>
                </c:pt>
                <c:pt idx="19">
                  <c:v>12/3/2006</c:v>
                </c:pt>
                <c:pt idx="20">
                  <c:v>12/10/2006</c:v>
                </c:pt>
                <c:pt idx="21">
                  <c:v>12/17/2006</c:v>
                </c:pt>
                <c:pt idx="22">
                  <c:v>12/22/2006</c:v>
                </c:pt>
                <c:pt idx="23">
                  <c:v>1/4/2007</c:v>
                </c:pt>
                <c:pt idx="24">
                  <c:v>1/9/2007</c:v>
                </c:pt>
                <c:pt idx="25">
                  <c:v>1/16/2007</c:v>
                </c:pt>
                <c:pt idx="26">
                  <c:v>1/26/2007</c:v>
                </c:pt>
                <c:pt idx="27">
                  <c:v>2/4/2007</c:v>
                </c:pt>
                <c:pt idx="28">
                  <c:v>2/14/2007</c:v>
                </c:pt>
                <c:pt idx="29">
                  <c:v>2/25/2007</c:v>
                </c:pt>
                <c:pt idx="30">
                  <c:v>3/4/2007</c:v>
                </c:pt>
                <c:pt idx="31">
                  <c:v>3/11/2007</c:v>
                </c:pt>
                <c:pt idx="32">
                  <c:v>3/18/2007</c:v>
                </c:pt>
                <c:pt idx="33">
                  <c:v>3/25/2007</c:v>
                </c:pt>
                <c:pt idx="34">
                  <c:v>4/1/2007</c:v>
                </c:pt>
                <c:pt idx="35">
                  <c:v>4/8/2007</c:v>
                </c:pt>
                <c:pt idx="36">
                  <c:v>4/20/2007</c:v>
                </c:pt>
                <c:pt idx="37">
                  <c:v>4/29/2007</c:v>
                </c:pt>
                <c:pt idx="38">
                  <c:v>5/6/2007</c:v>
                </c:pt>
                <c:pt idx="39">
                  <c:v>5/16/2007</c:v>
                </c:pt>
                <c:pt idx="40">
                  <c:v>5/25/2007</c:v>
                </c:pt>
                <c:pt idx="41">
                  <c:v>6/29/2007</c:v>
                </c:pt>
                <c:pt idx="42">
                  <c:v>7/11/2007</c:v>
                </c:pt>
                <c:pt idx="43">
                  <c:v>7/20/2007</c:v>
                </c:pt>
                <c:pt idx="44">
                  <c:v>7/27/2007</c:v>
                </c:pt>
                <c:pt idx="45">
                  <c:v>8/3/2007</c:v>
                </c:pt>
                <c:pt idx="46">
                  <c:v>8/10/2007</c:v>
                </c:pt>
                <c:pt idx="47">
                  <c:v>8/13/2007</c:v>
                </c:pt>
                <c:pt idx="48">
                  <c:v>8/17/2007</c:v>
                </c:pt>
                <c:pt idx="49">
                  <c:v>8/31/2007</c:v>
                </c:pt>
                <c:pt idx="50">
                  <c:v>9/7/2007</c:v>
                </c:pt>
                <c:pt idx="51">
                  <c:v>9/14/2007</c:v>
                </c:pt>
                <c:pt idx="52">
                  <c:v>9/27/2007</c:v>
                </c:pt>
                <c:pt idx="53">
                  <c:v>10/5/2007</c:v>
                </c:pt>
                <c:pt idx="54">
                  <c:v>10/12/2007</c:v>
                </c:pt>
                <c:pt idx="55">
                  <c:v>10/18/2007</c:v>
                </c:pt>
                <c:pt idx="56">
                  <c:v>10/26/2007</c:v>
                </c:pt>
                <c:pt idx="57">
                  <c:v>11/2/2007</c:v>
                </c:pt>
                <c:pt idx="58">
                  <c:v>11/9/2007</c:v>
                </c:pt>
                <c:pt idx="59">
                  <c:v>11/16/2007</c:v>
                </c:pt>
                <c:pt idx="60">
                  <c:v>11/28/2007</c:v>
                </c:pt>
                <c:pt idx="61">
                  <c:v>12/6/2007</c:v>
                </c:pt>
                <c:pt idx="62">
                  <c:v>12/13/2007</c:v>
                </c:pt>
                <c:pt idx="63">
                  <c:v>12/21/2007</c:v>
                </c:pt>
                <c:pt idx="64">
                  <c:v>1/4/2008</c:v>
                </c:pt>
                <c:pt idx="65">
                  <c:v>1/11/2008</c:v>
                </c:pt>
                <c:pt idx="66">
                  <c:v>1/18/2008</c:v>
                </c:pt>
                <c:pt idx="67">
                  <c:v>1/25/2008</c:v>
                </c:pt>
                <c:pt idx="68">
                  <c:v>2/1/2008</c:v>
                </c:pt>
                <c:pt idx="69">
                  <c:v>2/7/2008</c:v>
                </c:pt>
                <c:pt idx="70">
                  <c:v>2/15/2008</c:v>
                </c:pt>
                <c:pt idx="71">
                  <c:v>2/29/2008</c:v>
                </c:pt>
                <c:pt idx="72">
                  <c:v>3/7/2008</c:v>
                </c:pt>
                <c:pt idx="73">
                  <c:v>3/14/2008</c:v>
                </c:pt>
                <c:pt idx="74">
                  <c:v>3/21/2008</c:v>
                </c:pt>
                <c:pt idx="75">
                  <c:v>3/28/2008</c:v>
                </c:pt>
                <c:pt idx="76">
                  <c:v>4/4/2008</c:v>
                </c:pt>
                <c:pt idx="77">
                  <c:v>4/11/2008</c:v>
                </c:pt>
                <c:pt idx="78">
                  <c:v>4/18/2008</c:v>
                </c:pt>
                <c:pt idx="79">
                  <c:v>4/25/2008</c:v>
                </c:pt>
                <c:pt idx="80">
                  <c:v>5/2/2008</c:v>
                </c:pt>
                <c:pt idx="81">
                  <c:v>5/9/2008</c:v>
                </c:pt>
                <c:pt idx="84">
                  <c:v>Change oil at 14,911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19.0749079001228</c:v>
                </c:pt>
                <c:pt idx="41">
                  <c:v>16.651825467497773</c:v>
                </c:pt>
                <c:pt idx="42">
                  <c:v>17.25625539257981</c:v>
                </c:pt>
                <c:pt idx="43">
                  <c:v>19.662921348314608</c:v>
                </c:pt>
                <c:pt idx="44">
                  <c:v>18.25139829261113</c:v>
                </c:pt>
                <c:pt idx="45">
                  <c:v>18.46557064569931</c:v>
                </c:pt>
                <c:pt idx="46">
                  <c:v>18.03476805800874</c:v>
                </c:pt>
                <c:pt idx="47">
                  <c:v>16.6984299845721</c:v>
                </c:pt>
                <c:pt idx="48">
                  <c:v>18.80634131178116</c:v>
                </c:pt>
                <c:pt idx="49">
                  <c:v>16.724982505248427</c:v>
                </c:pt>
                <c:pt idx="50">
                  <c:v>17.754057292233963</c:v>
                </c:pt>
                <c:pt idx="51">
                  <c:v>17.492394611038677</c:v>
                </c:pt>
                <c:pt idx="52">
                  <c:v>18.290513130738027</c:v>
                </c:pt>
                <c:pt idx="53">
                  <c:v>16.845995000543418</c:v>
                </c:pt>
                <c:pt idx="54">
                  <c:v>17.876373034675858</c:v>
                </c:pt>
                <c:pt idx="55">
                  <c:v>17.506889285135355</c:v>
                </c:pt>
                <c:pt idx="56">
                  <c:v>17.3044925124792</c:v>
                </c:pt>
                <c:pt idx="57">
                  <c:v>16.56334753971329</c:v>
                </c:pt>
                <c:pt idx="58">
                  <c:v>17.32755748083972</c:v>
                </c:pt>
                <c:pt idx="59">
                  <c:v>16.820775132795593</c:v>
                </c:pt>
                <c:pt idx="60">
                  <c:v>16.905924360562558</c:v>
                </c:pt>
                <c:pt idx="61">
                  <c:v>17.353983952229893</c:v>
                </c:pt>
                <c:pt idx="62">
                  <c:v>17.049443385818876</c:v>
                </c:pt>
                <c:pt idx="63">
                  <c:v>16.38858722480008</c:v>
                </c:pt>
                <c:pt idx="64">
                  <c:v>15.406162464985995</c:v>
                </c:pt>
                <c:pt idx="65">
                  <c:v>16.68394759166745</c:v>
                </c:pt>
                <c:pt idx="66">
                  <c:v>16.450551577317594</c:v>
                </c:pt>
                <c:pt idx="67">
                  <c:v>16.360126003454933</c:v>
                </c:pt>
                <c:pt idx="68">
                  <c:v>16.60457690260777</c:v>
                </c:pt>
                <c:pt idx="69">
                  <c:v>16.583480920946705</c:v>
                </c:pt>
                <c:pt idx="70">
                  <c:v>17.002694416055004</c:v>
                </c:pt>
                <c:pt idx="71">
                  <c:v>17.148745124015605</c:v>
                </c:pt>
                <c:pt idx="72">
                  <c:v>17.18637439538952</c:v>
                </c:pt>
                <c:pt idx="73">
                  <c:v>17.035601346526573</c:v>
                </c:pt>
                <c:pt idx="74">
                  <c:v>16.673528200905725</c:v>
                </c:pt>
                <c:pt idx="75">
                  <c:v>16.795745077913594</c:v>
                </c:pt>
                <c:pt idx="76">
                  <c:v>15.582587714888913</c:v>
                </c:pt>
                <c:pt idx="77">
                  <c:v>17.315551731555175</c:v>
                </c:pt>
                <c:pt idx="78">
                  <c:v>16.906792119964717</c:v>
                </c:pt>
                <c:pt idx="79">
                  <c:v>15.816576753310445</c:v>
                </c:pt>
                <c:pt idx="80">
                  <c:v>17.14013648627202</c:v>
                </c:pt>
                <c:pt idx="81">
                  <c:v>16.60568533633549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25281934"/>
        <c:axId val="26210815"/>
      </c:lineChart>
      <c:dateAx>
        <c:axId val="25281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auto val="0"/>
        <c:baseTimeUnit val="days"/>
        <c:majorUnit val="1"/>
        <c:majorTimeUnit val="months"/>
        <c:minorUnit val="3"/>
        <c:minorTimeUnit val="days"/>
        <c:noMultiLvlLbl val="0"/>
      </c:date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51" activePane="bottomLeft" state="frozen"/>
      <selection pane="topLeft" activeCell="A1" sqref="A1"/>
      <selection pane="bottomLeft" activeCell="A96" sqref="A96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16061</v>
      </c>
      <c r="C2" s="7">
        <f>SUM(D6:D2001)</f>
        <v>914.769</v>
      </c>
      <c r="E2" s="9">
        <f>SUM(F6:F2001)</f>
        <v>2818.0700000000006</v>
      </c>
      <c r="G2" s="13">
        <f>A2/C2</f>
        <v>17.55743799800824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1:10" ht="12.75">
      <c r="A50" s="3">
        <v>39290</v>
      </c>
      <c r="B50" s="5">
        <v>8573</v>
      </c>
      <c r="C50" s="5">
        <f t="shared" si="2"/>
        <v>248</v>
      </c>
      <c r="D50" s="7">
        <v>13.588</v>
      </c>
      <c r="E50" s="11">
        <f t="shared" si="0"/>
        <v>2.9989696791286433</v>
      </c>
      <c r="F50" s="9">
        <v>40.75</v>
      </c>
      <c r="G50" s="13">
        <f t="shared" si="1"/>
        <v>18.25139829261113</v>
      </c>
      <c r="H50" s="9" t="s">
        <v>24</v>
      </c>
      <c r="I50" s="9" t="s">
        <v>25</v>
      </c>
      <c r="J50" s="9" t="s">
        <v>41</v>
      </c>
    </row>
    <row r="51" spans="1:10" ht="12.75">
      <c r="A51" s="3">
        <v>39297</v>
      </c>
      <c r="B51" s="5">
        <v>8728</v>
      </c>
      <c r="C51" s="5">
        <f t="shared" si="2"/>
        <v>155</v>
      </c>
      <c r="D51" s="7">
        <v>8.394</v>
      </c>
      <c r="E51" s="11">
        <f>IF(D51&lt;&gt;"",F51/D51,"")</f>
        <v>2.8591851322373123</v>
      </c>
      <c r="F51" s="9">
        <v>24</v>
      </c>
      <c r="G51" s="13">
        <f t="shared" si="1"/>
        <v>18.46557064569931</v>
      </c>
      <c r="H51" s="9" t="s">
        <v>24</v>
      </c>
      <c r="I51" s="9" t="s">
        <v>25</v>
      </c>
      <c r="J51" s="9" t="s">
        <v>42</v>
      </c>
    </row>
    <row r="52" spans="1:10" ht="12.75">
      <c r="A52" s="3">
        <v>39304</v>
      </c>
      <c r="B52" s="5">
        <v>8922</v>
      </c>
      <c r="C52" s="5">
        <f t="shared" si="2"/>
        <v>194</v>
      </c>
      <c r="D52" s="7">
        <v>10.757</v>
      </c>
      <c r="E52" s="11">
        <f t="shared" si="0"/>
        <v>2.858603699916334</v>
      </c>
      <c r="F52" s="9">
        <v>30.75</v>
      </c>
      <c r="G52" s="13">
        <f t="shared" si="1"/>
        <v>18.03476805800874</v>
      </c>
      <c r="H52" s="9" t="s">
        <v>24</v>
      </c>
      <c r="I52" s="9" t="s">
        <v>25</v>
      </c>
      <c r="J52" s="9" t="s">
        <v>43</v>
      </c>
    </row>
    <row r="53" spans="1:10" ht="12.75">
      <c r="A53" s="3">
        <v>39307</v>
      </c>
      <c r="B53" s="5">
        <v>9106</v>
      </c>
      <c r="C53" s="5">
        <f t="shared" si="2"/>
        <v>184</v>
      </c>
      <c r="D53" s="7">
        <v>11.019</v>
      </c>
      <c r="E53" s="11">
        <f t="shared" si="0"/>
        <v>2.858698611489246</v>
      </c>
      <c r="F53" s="9">
        <v>31.5</v>
      </c>
      <c r="G53" s="13">
        <f t="shared" si="1"/>
        <v>16.6984299845721</v>
      </c>
      <c r="H53" s="9" t="s">
        <v>24</v>
      </c>
      <c r="I53" s="9" t="s">
        <v>25</v>
      </c>
      <c r="J53" s="9" t="s">
        <v>44</v>
      </c>
    </row>
    <row r="54" spans="1:10" ht="12.75">
      <c r="A54" s="3">
        <v>39311</v>
      </c>
      <c r="B54" s="5">
        <v>9227</v>
      </c>
      <c r="C54" s="5">
        <f t="shared" si="2"/>
        <v>121</v>
      </c>
      <c r="D54" s="7">
        <v>6.434</v>
      </c>
      <c r="E54" s="11">
        <f t="shared" si="0"/>
        <v>2.7991917935965187</v>
      </c>
      <c r="F54" s="9">
        <v>18.01</v>
      </c>
      <c r="G54" s="13">
        <f t="shared" si="1"/>
        <v>18.80634131178116</v>
      </c>
      <c r="H54" s="9" t="s">
        <v>24</v>
      </c>
      <c r="I54" s="9" t="s">
        <v>25</v>
      </c>
      <c r="J54" s="9" t="s">
        <v>45</v>
      </c>
    </row>
    <row r="55" spans="1:10" ht="12.75">
      <c r="A55" s="3">
        <v>39325</v>
      </c>
      <c r="B55" s="5">
        <v>9466</v>
      </c>
      <c r="C55" s="5">
        <f>IF(B55&lt;&gt;"",B55-B54,"")</f>
        <v>239</v>
      </c>
      <c r="D55" s="7">
        <v>14.29</v>
      </c>
      <c r="E55" s="11">
        <f t="shared" si="0"/>
        <v>2.7991602519244227</v>
      </c>
      <c r="F55" s="9">
        <v>40</v>
      </c>
      <c r="G55" s="13">
        <f t="shared" si="1"/>
        <v>16.724982505248427</v>
      </c>
      <c r="H55" s="9" t="s">
        <v>24</v>
      </c>
      <c r="I55" s="9" t="s">
        <v>25</v>
      </c>
      <c r="J55" s="9" t="s">
        <v>46</v>
      </c>
    </row>
    <row r="56" spans="1:10" ht="12.75">
      <c r="A56" s="3">
        <v>39332</v>
      </c>
      <c r="B56" s="5">
        <v>9629</v>
      </c>
      <c r="C56" s="5">
        <f t="shared" si="2"/>
        <v>163</v>
      </c>
      <c r="D56" s="7">
        <v>9.181</v>
      </c>
      <c r="E56" s="11">
        <f t="shared" si="0"/>
        <v>2.8591656682278623</v>
      </c>
      <c r="F56" s="9">
        <v>26.25</v>
      </c>
      <c r="G56" s="13">
        <f t="shared" si="1"/>
        <v>17.754057292233963</v>
      </c>
      <c r="H56" s="9" t="s">
        <v>24</v>
      </c>
      <c r="I56" s="9" t="s">
        <v>25</v>
      </c>
      <c r="J56" s="9" t="s">
        <v>47</v>
      </c>
    </row>
    <row r="57" spans="1:9" ht="12.75">
      <c r="A57" s="3">
        <v>39339</v>
      </c>
      <c r="B57" s="5">
        <v>9790</v>
      </c>
      <c r="C57" s="5">
        <f t="shared" si="2"/>
        <v>161</v>
      </c>
      <c r="D57" s="7">
        <v>9.204</v>
      </c>
      <c r="E57" s="11">
        <f t="shared" si="0"/>
        <v>2.8791829639287263</v>
      </c>
      <c r="F57" s="9">
        <v>26.5</v>
      </c>
      <c r="G57" s="13">
        <f t="shared" si="1"/>
        <v>17.492394611038677</v>
      </c>
      <c r="H57" s="9" t="s">
        <v>24</v>
      </c>
      <c r="I57" s="9" t="s">
        <v>25</v>
      </c>
    </row>
    <row r="58" spans="1:9" ht="12.75">
      <c r="A58" s="3">
        <v>39352</v>
      </c>
      <c r="B58" s="5">
        <v>10047</v>
      </c>
      <c r="C58" s="5">
        <f t="shared" si="2"/>
        <v>257</v>
      </c>
      <c r="D58" s="7">
        <v>14.051</v>
      </c>
      <c r="E58" s="11">
        <f t="shared" si="0"/>
        <v>2.9891110952957085</v>
      </c>
      <c r="F58" s="9">
        <v>42</v>
      </c>
      <c r="G58" s="13">
        <f t="shared" si="1"/>
        <v>18.290513130738027</v>
      </c>
      <c r="H58" s="9" t="s">
        <v>24</v>
      </c>
      <c r="I58" s="9" t="s">
        <v>25</v>
      </c>
    </row>
    <row r="59" spans="1:10" ht="12.75">
      <c r="A59" s="3">
        <v>39360</v>
      </c>
      <c r="B59" s="5">
        <v>10202</v>
      </c>
      <c r="C59" s="5">
        <f t="shared" si="2"/>
        <v>155</v>
      </c>
      <c r="D59" s="7">
        <v>9.201</v>
      </c>
      <c r="E59" s="11">
        <f t="shared" si="0"/>
        <v>2.9888055646125418</v>
      </c>
      <c r="F59" s="9">
        <v>27.5</v>
      </c>
      <c r="G59" s="13">
        <f t="shared" si="1"/>
        <v>16.845995000543418</v>
      </c>
      <c r="H59" s="9" t="s">
        <v>24</v>
      </c>
      <c r="I59" s="9" t="s">
        <v>25</v>
      </c>
      <c r="J59" s="9" t="s">
        <v>48</v>
      </c>
    </row>
    <row r="60" spans="1:9" ht="12.75">
      <c r="A60" s="3">
        <v>39367</v>
      </c>
      <c r="B60" s="5">
        <v>10368</v>
      </c>
      <c r="C60" s="5">
        <f t="shared" si="2"/>
        <v>166</v>
      </c>
      <c r="D60" s="7">
        <v>9.286</v>
      </c>
      <c r="E60" s="11">
        <f t="shared" si="0"/>
        <v>3.0691363342666382</v>
      </c>
      <c r="F60" s="9">
        <v>28.5</v>
      </c>
      <c r="G60" s="13">
        <f t="shared" si="1"/>
        <v>17.876373034675858</v>
      </c>
      <c r="H60" s="9" t="s">
        <v>24</v>
      </c>
      <c r="I60" s="9" t="s">
        <v>25</v>
      </c>
    </row>
    <row r="61" spans="1:9" ht="12.75">
      <c r="A61" s="3">
        <v>39373</v>
      </c>
      <c r="B61" s="5">
        <v>10584</v>
      </c>
      <c r="C61" s="5">
        <f t="shared" si="2"/>
        <v>216</v>
      </c>
      <c r="D61" s="7">
        <v>12.338</v>
      </c>
      <c r="E61" s="11">
        <f t="shared" si="0"/>
        <v>3.0191278975522775</v>
      </c>
      <c r="F61" s="9">
        <v>37.25</v>
      </c>
      <c r="G61" s="13">
        <f t="shared" si="1"/>
        <v>17.506889285135355</v>
      </c>
      <c r="H61" s="9" t="s">
        <v>24</v>
      </c>
      <c r="I61" s="9" t="s">
        <v>25</v>
      </c>
    </row>
    <row r="62" spans="1:9" ht="12.75">
      <c r="A62" s="3">
        <v>39381</v>
      </c>
      <c r="B62" s="5">
        <v>10792</v>
      </c>
      <c r="C62" s="5">
        <f>IF(B62&lt;&gt;"",B62-B61,"")</f>
        <v>208</v>
      </c>
      <c r="D62" s="7">
        <v>12.02</v>
      </c>
      <c r="E62" s="11">
        <f t="shared" si="0"/>
        <v>3.0990016638935107</v>
      </c>
      <c r="F62" s="9">
        <v>37.25</v>
      </c>
      <c r="G62" s="13">
        <f t="shared" si="1"/>
        <v>17.3044925124792</v>
      </c>
      <c r="H62" s="9" t="s">
        <v>24</v>
      </c>
      <c r="I62" s="9" t="s">
        <v>25</v>
      </c>
    </row>
    <row r="63" spans="1:9" ht="12.75">
      <c r="A63" s="3">
        <v>39388</v>
      </c>
      <c r="B63" s="5">
        <v>10963</v>
      </c>
      <c r="C63" s="5">
        <f t="shared" si="2"/>
        <v>171</v>
      </c>
      <c r="D63" s="7">
        <v>10.324</v>
      </c>
      <c r="E63" s="11">
        <f t="shared" si="0"/>
        <v>3.2593955831073225</v>
      </c>
      <c r="F63" s="9">
        <v>33.65</v>
      </c>
      <c r="G63" s="13">
        <f t="shared" si="1"/>
        <v>16.56334753971329</v>
      </c>
      <c r="H63" s="9" t="s">
        <v>24</v>
      </c>
      <c r="I63" s="9" t="s">
        <v>25</v>
      </c>
    </row>
    <row r="64" spans="1:10" ht="12.75">
      <c r="A64" s="3">
        <v>39395</v>
      </c>
      <c r="B64" s="5">
        <v>11119</v>
      </c>
      <c r="C64" s="5">
        <f t="shared" si="2"/>
        <v>156</v>
      </c>
      <c r="D64" s="7">
        <v>9.003</v>
      </c>
      <c r="E64" s="11">
        <f t="shared" si="0"/>
        <v>3.3877596356769963</v>
      </c>
      <c r="F64" s="9">
        <v>30.5</v>
      </c>
      <c r="G64" s="13">
        <f t="shared" si="1"/>
        <v>17.32755748083972</v>
      </c>
      <c r="H64" s="9" t="s">
        <v>24</v>
      </c>
      <c r="I64" s="9" t="s">
        <v>25</v>
      </c>
      <c r="J64" s="9" t="s">
        <v>49</v>
      </c>
    </row>
    <row r="65" spans="1:10" ht="12.75">
      <c r="A65" s="3">
        <v>39402</v>
      </c>
      <c r="B65" s="5">
        <v>11290</v>
      </c>
      <c r="C65" s="5">
        <f t="shared" si="2"/>
        <v>171</v>
      </c>
      <c r="D65" s="7">
        <v>10.166</v>
      </c>
      <c r="E65" s="11">
        <f t="shared" si="0"/>
        <v>3.0985638402518196</v>
      </c>
      <c r="F65" s="9">
        <v>31.5</v>
      </c>
      <c r="G65" s="13">
        <f t="shared" si="1"/>
        <v>16.820775132795593</v>
      </c>
      <c r="H65" s="9" t="s">
        <v>27</v>
      </c>
      <c r="I65" s="9" t="s">
        <v>25</v>
      </c>
      <c r="J65" s="9" t="s">
        <v>50</v>
      </c>
    </row>
    <row r="66" spans="1:10" ht="12.75">
      <c r="A66" s="3">
        <v>39414</v>
      </c>
      <c r="B66" s="5">
        <v>11522</v>
      </c>
      <c r="C66" s="5">
        <f t="shared" si="2"/>
        <v>232</v>
      </c>
      <c r="D66" s="7">
        <v>13.723</v>
      </c>
      <c r="E66" s="11">
        <f t="shared" si="0"/>
        <v>3.2791663630401513</v>
      </c>
      <c r="F66" s="9">
        <v>45</v>
      </c>
      <c r="G66" s="13">
        <f t="shared" si="1"/>
        <v>16.905924360562558</v>
      </c>
      <c r="H66" s="9" t="s">
        <v>24</v>
      </c>
      <c r="I66" s="9" t="s">
        <v>25</v>
      </c>
      <c r="J66" s="9" t="s">
        <v>51</v>
      </c>
    </row>
    <row r="67" spans="1:10" ht="12.75">
      <c r="A67" s="3">
        <v>39422</v>
      </c>
      <c r="B67" s="5">
        <v>11708</v>
      </c>
      <c r="C67" s="5">
        <f t="shared" si="2"/>
        <v>186</v>
      </c>
      <c r="D67" s="7">
        <v>10.718</v>
      </c>
      <c r="E67" s="11">
        <f t="shared" si="0"/>
        <v>3.218884120171674</v>
      </c>
      <c r="F67" s="9">
        <v>34.5</v>
      </c>
      <c r="G67" s="13">
        <f aca="true" t="shared" si="3" ref="G67:G130">IF(D67&lt;&gt;"",C67/D67,"")</f>
        <v>17.353983952229893</v>
      </c>
      <c r="H67" s="9" t="s">
        <v>24</v>
      </c>
      <c r="I67" s="9" t="s">
        <v>25</v>
      </c>
      <c r="J67" s="9" t="s">
        <v>52</v>
      </c>
    </row>
    <row r="68" spans="1:9" ht="12.75">
      <c r="A68" s="3">
        <v>39429</v>
      </c>
      <c r="B68" s="5">
        <v>11878</v>
      </c>
      <c r="C68" s="5">
        <f t="shared" si="2"/>
        <v>170</v>
      </c>
      <c r="D68" s="7">
        <v>9.971</v>
      </c>
      <c r="E68" s="11">
        <f t="shared" si="0"/>
        <v>3.1591615685487913</v>
      </c>
      <c r="F68" s="9">
        <v>31.5</v>
      </c>
      <c r="G68" s="13">
        <f t="shared" si="3"/>
        <v>17.049443385818876</v>
      </c>
      <c r="H68" s="9" t="s">
        <v>24</v>
      </c>
      <c r="I68" s="9" t="s">
        <v>25</v>
      </c>
    </row>
    <row r="69" spans="1:9" ht="12.75">
      <c r="A69" s="3">
        <v>39437</v>
      </c>
      <c r="B69" s="5">
        <v>12044</v>
      </c>
      <c r="C69" s="5">
        <f t="shared" si="2"/>
        <v>166</v>
      </c>
      <c r="D69" s="7">
        <v>10.129</v>
      </c>
      <c r="E69" s="11">
        <f aca="true" t="shared" si="4" ref="E69:E132">IF(D69&lt;&gt;"",F69/D69,"")</f>
        <v>3.159245730081943</v>
      </c>
      <c r="F69" s="9">
        <v>32</v>
      </c>
      <c r="G69" s="13">
        <f t="shared" si="3"/>
        <v>16.38858722480008</v>
      </c>
      <c r="H69" s="9" t="s">
        <v>24</v>
      </c>
      <c r="I69" s="9" t="s">
        <v>25</v>
      </c>
    </row>
    <row r="70" spans="1:10" ht="12.75">
      <c r="A70" s="3">
        <v>39451</v>
      </c>
      <c r="B70" s="5">
        <v>12187</v>
      </c>
      <c r="C70" s="5">
        <f aca="true" t="shared" si="5" ref="C70:C133">IF(B70&lt;&gt;"",B70-B69,"")</f>
        <v>143</v>
      </c>
      <c r="D70" s="7">
        <v>9.282</v>
      </c>
      <c r="E70" s="11">
        <f t="shared" si="4"/>
        <v>3.2589959060547296</v>
      </c>
      <c r="F70" s="9">
        <v>30.25</v>
      </c>
      <c r="G70" s="13">
        <f t="shared" si="3"/>
        <v>15.406162464985995</v>
      </c>
      <c r="H70" s="9" t="s">
        <v>24</v>
      </c>
      <c r="I70" s="9" t="s">
        <v>25</v>
      </c>
      <c r="J70" s="9" t="s">
        <v>53</v>
      </c>
    </row>
    <row r="71" spans="1:9" ht="12.75">
      <c r="A71" s="3">
        <v>39458</v>
      </c>
      <c r="B71" s="5">
        <v>12364</v>
      </c>
      <c r="C71" s="5">
        <f t="shared" si="5"/>
        <v>177</v>
      </c>
      <c r="D71" s="7">
        <v>10.609</v>
      </c>
      <c r="E71" s="11">
        <f t="shared" si="4"/>
        <v>3.2990856819681404</v>
      </c>
      <c r="F71" s="9">
        <v>35</v>
      </c>
      <c r="G71" s="13">
        <f t="shared" si="3"/>
        <v>16.68394759166745</v>
      </c>
      <c r="H71" s="9" t="s">
        <v>24</v>
      </c>
      <c r="I71" s="9" t="s">
        <v>25</v>
      </c>
    </row>
    <row r="72" spans="1:9" ht="12.75">
      <c r="A72" s="3">
        <v>39465</v>
      </c>
      <c r="B72" s="5">
        <v>12534</v>
      </c>
      <c r="C72" s="5">
        <f t="shared" si="5"/>
        <v>170</v>
      </c>
      <c r="D72" s="7">
        <v>10.334</v>
      </c>
      <c r="E72" s="11">
        <f t="shared" si="4"/>
        <v>3.169150377395007</v>
      </c>
      <c r="F72" s="9">
        <v>32.75</v>
      </c>
      <c r="G72" s="13">
        <f t="shared" si="3"/>
        <v>16.450551577317594</v>
      </c>
      <c r="H72" s="9" t="s">
        <v>24</v>
      </c>
      <c r="I72" s="9" t="s">
        <v>25</v>
      </c>
    </row>
    <row r="73" spans="1:9" ht="12.75">
      <c r="A73" s="3">
        <v>39472</v>
      </c>
      <c r="B73" s="5">
        <v>12695</v>
      </c>
      <c r="C73" s="5">
        <f t="shared" si="5"/>
        <v>161</v>
      </c>
      <c r="D73" s="7">
        <v>9.841</v>
      </c>
      <c r="E73" s="11">
        <f t="shared" si="4"/>
        <v>3.099278528604817</v>
      </c>
      <c r="F73" s="9">
        <v>30.5</v>
      </c>
      <c r="G73" s="13">
        <f t="shared" si="3"/>
        <v>16.360126003454933</v>
      </c>
      <c r="H73" s="9" t="s">
        <v>24</v>
      </c>
      <c r="I73" s="9" t="s">
        <v>25</v>
      </c>
    </row>
    <row r="74" spans="1:9" ht="12.75">
      <c r="A74" s="3">
        <v>39479</v>
      </c>
      <c r="B74" s="5">
        <v>12851</v>
      </c>
      <c r="C74" s="5">
        <f t="shared" si="5"/>
        <v>156</v>
      </c>
      <c r="D74" s="7">
        <v>9.395</v>
      </c>
      <c r="E74" s="11">
        <f t="shared" si="4"/>
        <v>3.038850452368281</v>
      </c>
      <c r="F74" s="9">
        <v>28.55</v>
      </c>
      <c r="G74" s="13">
        <f t="shared" si="3"/>
        <v>16.60457690260777</v>
      </c>
      <c r="H74" s="9" t="s">
        <v>24</v>
      </c>
      <c r="I74" s="9" t="s">
        <v>25</v>
      </c>
    </row>
    <row r="75" spans="1:9" ht="12.75">
      <c r="A75" s="3">
        <v>39485</v>
      </c>
      <c r="B75" s="5">
        <v>12954</v>
      </c>
      <c r="C75" s="5">
        <f t="shared" si="5"/>
        <v>103</v>
      </c>
      <c r="D75" s="7">
        <v>6.211</v>
      </c>
      <c r="E75" s="11">
        <f t="shared" si="4"/>
        <v>3.0993398808565447</v>
      </c>
      <c r="F75" s="9">
        <v>19.25</v>
      </c>
      <c r="G75" s="13">
        <f t="shared" si="3"/>
        <v>16.583480920946705</v>
      </c>
      <c r="H75" s="9" t="s">
        <v>24</v>
      </c>
      <c r="I75" s="9" t="s">
        <v>25</v>
      </c>
    </row>
    <row r="76" spans="1:9" ht="12.75">
      <c r="A76" s="3">
        <v>39493</v>
      </c>
      <c r="B76" s="5">
        <v>13137</v>
      </c>
      <c r="C76" s="5">
        <f t="shared" si="5"/>
        <v>183</v>
      </c>
      <c r="D76" s="7">
        <v>10.763</v>
      </c>
      <c r="E76" s="11">
        <f t="shared" si="4"/>
        <v>3.158970547245192</v>
      </c>
      <c r="F76" s="9">
        <v>34</v>
      </c>
      <c r="G76" s="13">
        <f t="shared" si="3"/>
        <v>17.002694416055004</v>
      </c>
      <c r="H76" s="9" t="s">
        <v>24</v>
      </c>
      <c r="I76" s="9" t="s">
        <v>25</v>
      </c>
    </row>
    <row r="77" spans="1:9" ht="12.75">
      <c r="A77" s="3">
        <v>39507</v>
      </c>
      <c r="B77" s="5">
        <v>13370</v>
      </c>
      <c r="C77" s="5">
        <f t="shared" si="5"/>
        <v>233</v>
      </c>
      <c r="D77" s="7">
        <v>13.587</v>
      </c>
      <c r="E77" s="11">
        <f t="shared" si="4"/>
        <v>3.459188930595422</v>
      </c>
      <c r="F77" s="9">
        <v>47</v>
      </c>
      <c r="G77" s="13">
        <f t="shared" si="3"/>
        <v>17.148745124015605</v>
      </c>
      <c r="H77" s="9" t="s">
        <v>24</v>
      </c>
      <c r="I77" s="9" t="s">
        <v>25</v>
      </c>
    </row>
    <row r="78" spans="1:9" ht="12.75">
      <c r="A78" s="3">
        <v>39514</v>
      </c>
      <c r="B78" s="5">
        <v>13537</v>
      </c>
      <c r="C78" s="5">
        <f t="shared" si="5"/>
        <v>167</v>
      </c>
      <c r="D78" s="7">
        <v>9.717</v>
      </c>
      <c r="E78" s="11">
        <f t="shared" si="4"/>
        <v>3.4990223319954716</v>
      </c>
      <c r="F78" s="9">
        <v>34</v>
      </c>
      <c r="G78" s="13">
        <f t="shared" si="3"/>
        <v>17.18637439538952</v>
      </c>
      <c r="H78" s="9" t="s">
        <v>24</v>
      </c>
      <c r="I78" s="9" t="s">
        <v>25</v>
      </c>
    </row>
    <row r="79" spans="1:10" ht="12.75">
      <c r="A79" s="3">
        <v>39521</v>
      </c>
      <c r="B79" s="5">
        <v>13704</v>
      </c>
      <c r="C79" s="5">
        <f t="shared" si="5"/>
        <v>167</v>
      </c>
      <c r="D79" s="7">
        <v>9.803</v>
      </c>
      <c r="E79" s="11">
        <f t="shared" si="4"/>
        <v>3.5193308170968067</v>
      </c>
      <c r="F79" s="9">
        <v>34.5</v>
      </c>
      <c r="G79" s="13">
        <f t="shared" si="3"/>
        <v>17.035601346526573</v>
      </c>
      <c r="H79" s="9" t="s">
        <v>24</v>
      </c>
      <c r="I79" s="9" t="s">
        <v>25</v>
      </c>
      <c r="J79" s="9" t="s">
        <v>54</v>
      </c>
    </row>
    <row r="80" spans="1:9" ht="12.75">
      <c r="A80" s="3">
        <v>39528</v>
      </c>
      <c r="B80" s="5">
        <v>13866</v>
      </c>
      <c r="C80" s="5">
        <f t="shared" si="5"/>
        <v>162</v>
      </c>
      <c r="D80" s="7">
        <v>9.716</v>
      </c>
      <c r="E80" s="11">
        <f t="shared" si="4"/>
        <v>3.499382461918485</v>
      </c>
      <c r="F80" s="9">
        <v>34</v>
      </c>
      <c r="G80" s="13">
        <f t="shared" si="3"/>
        <v>16.673528200905725</v>
      </c>
      <c r="H80" s="9" t="s">
        <v>24</v>
      </c>
      <c r="I80" s="9" t="s">
        <v>25</v>
      </c>
    </row>
    <row r="81" spans="1:10" ht="12.75">
      <c r="A81" s="3">
        <v>39535</v>
      </c>
      <c r="B81" s="5">
        <v>14046</v>
      </c>
      <c r="C81" s="5">
        <f t="shared" si="5"/>
        <v>180</v>
      </c>
      <c r="D81" s="7">
        <v>10.717</v>
      </c>
      <c r="E81" s="11">
        <f t="shared" si="4"/>
        <v>3.4991135578986654</v>
      </c>
      <c r="F81" s="9">
        <v>37.5</v>
      </c>
      <c r="G81" s="13">
        <f t="shared" si="3"/>
        <v>16.795745077913594</v>
      </c>
      <c r="H81" s="9" t="s">
        <v>24</v>
      </c>
      <c r="I81" s="9" t="s">
        <v>25</v>
      </c>
      <c r="J81" s="9" t="s">
        <v>55</v>
      </c>
    </row>
    <row r="82" spans="1:10" ht="12.75">
      <c r="A82" s="3">
        <v>39542</v>
      </c>
      <c r="B82" s="5">
        <v>14201</v>
      </c>
      <c r="C82" s="5">
        <f t="shared" si="5"/>
        <v>155</v>
      </c>
      <c r="D82" s="7">
        <v>9.947</v>
      </c>
      <c r="E82" s="11">
        <f t="shared" si="4"/>
        <v>3.568915250829396</v>
      </c>
      <c r="F82" s="9">
        <v>35.5</v>
      </c>
      <c r="G82" s="13">
        <f t="shared" si="3"/>
        <v>15.582587714888913</v>
      </c>
      <c r="H82" s="9" t="s">
        <v>24</v>
      </c>
      <c r="I82" s="9" t="s">
        <v>25</v>
      </c>
      <c r="J82" s="9" t="s">
        <v>56</v>
      </c>
    </row>
    <row r="83" spans="1:10" ht="12.75">
      <c r="A83" s="3">
        <v>39549</v>
      </c>
      <c r="B83" s="5">
        <v>14362</v>
      </c>
      <c r="C83" s="5">
        <f t="shared" si="5"/>
        <v>161</v>
      </c>
      <c r="D83" s="7">
        <v>9.298</v>
      </c>
      <c r="E83" s="11">
        <f t="shared" si="4"/>
        <v>3.5491503549150356</v>
      </c>
      <c r="F83" s="9">
        <v>33</v>
      </c>
      <c r="G83" s="13">
        <f t="shared" si="3"/>
        <v>17.315551731555175</v>
      </c>
      <c r="H83" s="9" t="s">
        <v>24</v>
      </c>
      <c r="I83" s="9" t="s">
        <v>25</v>
      </c>
      <c r="J83" s="9" t="s">
        <v>57</v>
      </c>
    </row>
    <row r="84" spans="1:10" ht="12.75">
      <c r="A84" s="3">
        <v>39556</v>
      </c>
      <c r="B84" s="5">
        <v>14592</v>
      </c>
      <c r="C84" s="5">
        <f t="shared" si="5"/>
        <v>230</v>
      </c>
      <c r="D84" s="7">
        <v>13.604</v>
      </c>
      <c r="E84" s="11">
        <f t="shared" si="4"/>
        <v>3.638635695383711</v>
      </c>
      <c r="F84" s="9">
        <v>49.5</v>
      </c>
      <c r="G84" s="13">
        <f t="shared" si="3"/>
        <v>16.906792119964717</v>
      </c>
      <c r="H84" s="9" t="s">
        <v>24</v>
      </c>
      <c r="I84" s="9" t="s">
        <v>25</v>
      </c>
      <c r="J84" s="9" t="s">
        <v>58</v>
      </c>
    </row>
    <row r="85" spans="1:9" ht="12.75">
      <c r="A85" s="3">
        <v>39563</v>
      </c>
      <c r="B85" s="5">
        <v>14721</v>
      </c>
      <c r="C85" s="5">
        <f t="shared" si="5"/>
        <v>129</v>
      </c>
      <c r="D85" s="7">
        <v>8.156</v>
      </c>
      <c r="E85" s="11">
        <f t="shared" si="4"/>
        <v>3.6794997547817556</v>
      </c>
      <c r="F85" s="9">
        <v>30.01</v>
      </c>
      <c r="G85" s="13">
        <f t="shared" si="3"/>
        <v>15.816576753310445</v>
      </c>
      <c r="H85" s="9" t="s">
        <v>24</v>
      </c>
      <c r="I85" s="9" t="s">
        <v>25</v>
      </c>
    </row>
    <row r="86" spans="1:9" ht="12.75">
      <c r="A86" s="3">
        <v>39570</v>
      </c>
      <c r="B86" s="5">
        <v>14829</v>
      </c>
      <c r="C86" s="5">
        <f t="shared" si="5"/>
        <v>108</v>
      </c>
      <c r="D86" s="7">
        <v>6.301</v>
      </c>
      <c r="E86" s="11">
        <f t="shared" si="4"/>
        <v>3.7295667354388193</v>
      </c>
      <c r="F86" s="9">
        <v>23.5</v>
      </c>
      <c r="G86" s="13">
        <f t="shared" si="3"/>
        <v>17.14013648627202</v>
      </c>
      <c r="H86" s="9" t="s">
        <v>24</v>
      </c>
      <c r="I86" s="9" t="s">
        <v>25</v>
      </c>
    </row>
    <row r="87" spans="1:9" ht="12.75">
      <c r="A87" s="3">
        <v>39577</v>
      </c>
      <c r="B87" s="5">
        <v>14947</v>
      </c>
      <c r="C87" s="5">
        <f t="shared" si="5"/>
        <v>118</v>
      </c>
      <c r="D87" s="7">
        <v>7.106</v>
      </c>
      <c r="E87" s="11">
        <f t="shared" si="4"/>
        <v>3.7996059667886293</v>
      </c>
      <c r="F87" s="9">
        <v>27</v>
      </c>
      <c r="G87" s="13">
        <f t="shared" si="3"/>
        <v>16.60568533633549</v>
      </c>
      <c r="H87" s="9" t="s">
        <v>24</v>
      </c>
      <c r="I87" s="9" t="s">
        <v>25</v>
      </c>
    </row>
    <row r="88" spans="1:10" ht="12.75">
      <c r="A88" s="3">
        <v>39584</v>
      </c>
      <c r="B88" s="5">
        <v>15103</v>
      </c>
      <c r="C88" s="5">
        <f t="shared" si="5"/>
        <v>156</v>
      </c>
      <c r="D88" s="7">
        <v>8.876</v>
      </c>
      <c r="E88" s="11">
        <f t="shared" si="4"/>
        <v>3.8587201442091033</v>
      </c>
      <c r="F88" s="9">
        <v>34.25</v>
      </c>
      <c r="G88" s="13">
        <f t="shared" si="3"/>
        <v>17.575484452456063</v>
      </c>
      <c r="H88" s="9" t="s">
        <v>24</v>
      </c>
      <c r="I88" s="9" t="s">
        <v>25</v>
      </c>
      <c r="J88" s="9" t="s">
        <v>59</v>
      </c>
    </row>
    <row r="89" spans="1:9" ht="12.75">
      <c r="A89" s="3">
        <v>39590</v>
      </c>
      <c r="B89" s="5">
        <v>15225</v>
      </c>
      <c r="C89" s="5">
        <f t="shared" si="5"/>
        <v>122</v>
      </c>
      <c r="D89" s="7">
        <v>7.271</v>
      </c>
      <c r="E89" s="11">
        <f t="shared" si="4"/>
        <v>3.9196809242195023</v>
      </c>
      <c r="F89" s="9">
        <v>28.5</v>
      </c>
      <c r="G89" s="13">
        <f t="shared" si="3"/>
        <v>16.778985008939625</v>
      </c>
      <c r="H89" s="9" t="s">
        <v>24</v>
      </c>
      <c r="I89" s="9" t="s">
        <v>25</v>
      </c>
    </row>
    <row r="90" spans="1:9" ht="12.75">
      <c r="A90" s="3">
        <v>39598</v>
      </c>
      <c r="B90" s="5">
        <v>15346</v>
      </c>
      <c r="C90" s="5">
        <f t="shared" si="5"/>
        <v>121</v>
      </c>
      <c r="D90" s="7">
        <v>7.074</v>
      </c>
      <c r="E90" s="11">
        <f t="shared" si="4"/>
        <v>4.099519366694939</v>
      </c>
      <c r="F90" s="9">
        <v>29</v>
      </c>
      <c r="G90" s="13">
        <f t="shared" si="3"/>
        <v>17.104891150692676</v>
      </c>
      <c r="H90" s="9" t="s">
        <v>24</v>
      </c>
      <c r="I90" s="9" t="s">
        <v>25</v>
      </c>
    </row>
    <row r="91" spans="1:9" ht="12.75">
      <c r="A91" s="3">
        <v>39605</v>
      </c>
      <c r="B91" s="5">
        <v>15504</v>
      </c>
      <c r="C91" s="5">
        <f t="shared" si="5"/>
        <v>158</v>
      </c>
      <c r="D91" s="7">
        <v>9.332</v>
      </c>
      <c r="E91" s="11">
        <f t="shared" si="4"/>
        <v>4.17916845263609</v>
      </c>
      <c r="F91" s="9">
        <v>39</v>
      </c>
      <c r="G91" s="13">
        <f t="shared" si="3"/>
        <v>16.930990141448778</v>
      </c>
      <c r="H91" s="9" t="s">
        <v>24</v>
      </c>
      <c r="I91" s="9" t="s">
        <v>25</v>
      </c>
    </row>
    <row r="92" spans="1:9" ht="12.75">
      <c r="A92" s="3">
        <v>39612</v>
      </c>
      <c r="B92" s="5">
        <v>15662</v>
      </c>
      <c r="C92" s="5">
        <f t="shared" si="5"/>
        <v>158</v>
      </c>
      <c r="D92" s="7">
        <v>9.773</v>
      </c>
      <c r="E92" s="11">
        <f t="shared" si="4"/>
        <v>4.3487158497902385</v>
      </c>
      <c r="F92" s="9">
        <v>42.5</v>
      </c>
      <c r="G92" s="13">
        <f t="shared" si="3"/>
        <v>16.166990688631945</v>
      </c>
      <c r="H92" s="9" t="s">
        <v>24</v>
      </c>
      <c r="I92" s="9" t="s">
        <v>25</v>
      </c>
    </row>
    <row r="93" spans="1:9" ht="12.75">
      <c r="A93" s="3">
        <v>39618</v>
      </c>
      <c r="B93" s="5">
        <v>15783</v>
      </c>
      <c r="C93" s="5">
        <f t="shared" si="5"/>
        <v>121</v>
      </c>
      <c r="D93" s="7">
        <v>7.359</v>
      </c>
      <c r="E93" s="11">
        <f t="shared" si="4"/>
        <v>4.389183312950129</v>
      </c>
      <c r="F93" s="9">
        <v>32.3</v>
      </c>
      <c r="G93" s="13">
        <f t="shared" si="3"/>
        <v>16.442451420029894</v>
      </c>
      <c r="H93" s="9" t="s">
        <v>24</v>
      </c>
      <c r="I93" s="9" t="s">
        <v>25</v>
      </c>
    </row>
    <row r="94" spans="1:10" ht="12.75">
      <c r="A94" s="3">
        <v>39626</v>
      </c>
      <c r="B94" s="5">
        <v>15939</v>
      </c>
      <c r="C94" s="5">
        <f t="shared" si="5"/>
        <v>156</v>
      </c>
      <c r="D94" s="7">
        <v>9.725</v>
      </c>
      <c r="E94" s="11">
        <f t="shared" si="4"/>
        <v>4.318766066838046</v>
      </c>
      <c r="F94" s="9">
        <v>42</v>
      </c>
      <c r="G94" s="13">
        <f t="shared" si="3"/>
        <v>16.04113110539846</v>
      </c>
      <c r="H94" s="9" t="s">
        <v>24</v>
      </c>
      <c r="I94" s="9" t="s">
        <v>25</v>
      </c>
      <c r="J94" s="9" t="s">
        <v>60</v>
      </c>
    </row>
    <row r="95" spans="1:10" ht="12.75">
      <c r="A95" s="3">
        <v>39632</v>
      </c>
      <c r="B95" s="5">
        <v>16061</v>
      </c>
      <c r="C95" s="5">
        <f t="shared" si="5"/>
        <v>122</v>
      </c>
      <c r="D95" s="7">
        <v>7.282</v>
      </c>
      <c r="E95" s="11">
        <f t="shared" si="4"/>
        <v>4.188409777533645</v>
      </c>
      <c r="F95" s="9">
        <v>30.5</v>
      </c>
      <c r="G95" s="13">
        <f t="shared" si="3"/>
        <v>16.75363911013458</v>
      </c>
      <c r="H95" s="9" t="s">
        <v>27</v>
      </c>
      <c r="I95" s="9" t="s">
        <v>25</v>
      </c>
      <c r="J95" s="9" t="s">
        <v>61</v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2008-07-04T14:42:07Z</dcterms:modified>
  <cp:category/>
  <cp:version/>
  <cp:contentType/>
  <cp:contentStatus/>
</cp:coreProperties>
</file>